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l/Desktop/"/>
    </mc:Choice>
  </mc:AlternateContent>
  <xr:revisionPtr revIDLastSave="0" documentId="13_ncr:1_{484AC9C9-CD8E-684A-815E-1E915E3FF6E5}" xr6:coauthVersionLast="47" xr6:coauthVersionMax="47" xr10:uidLastSave="{00000000-0000-0000-0000-000000000000}"/>
  <bookViews>
    <workbookView xWindow="2780" yWindow="1500" windowWidth="28040" windowHeight="17440" activeTab="1" xr2:uid="{9519BFCE-94CD-2840-9C55-3FEDEC6689EA}"/>
  </bookViews>
  <sheets>
    <sheet name="Poisson" sheetId="1" r:id="rId1"/>
    <sheet name="Exponencial" sheetId="2" r:id="rId2"/>
    <sheet name="Simulació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E3" i="3" s="1"/>
  <c r="G3" i="3" s="1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22" i="1" l="1"/>
  <c r="B23" i="1"/>
  <c r="F3" i="3"/>
  <c r="I3" i="3"/>
  <c r="E4" i="3"/>
  <c r="D26" i="2"/>
  <c r="G4" i="3" l="1"/>
  <c r="I4" i="3" s="1"/>
  <c r="F4" i="3"/>
  <c r="E5" i="3"/>
  <c r="G5" i="3" l="1"/>
  <c r="I5" i="3" s="1"/>
  <c r="E6" i="3"/>
  <c r="F5" i="3"/>
  <c r="G6" i="3" l="1"/>
  <c r="I6" i="3" s="1"/>
  <c r="E7" i="3"/>
  <c r="F6" i="3"/>
  <c r="G7" i="3" l="1"/>
  <c r="I7" i="3" s="1"/>
  <c r="E8" i="3"/>
  <c r="F7" i="3"/>
  <c r="G8" i="3" l="1"/>
  <c r="I8" i="3" s="1"/>
  <c r="E9" i="3"/>
  <c r="F8" i="3"/>
  <c r="G9" i="3" l="1"/>
  <c r="I9" i="3" s="1"/>
  <c r="E10" i="3"/>
  <c r="F9" i="3"/>
  <c r="G10" i="3" l="1"/>
  <c r="I10" i="3" s="1"/>
  <c r="E11" i="3"/>
  <c r="F10" i="3"/>
  <c r="G11" i="3" l="1"/>
  <c r="I11" i="3" s="1"/>
  <c r="E12" i="3"/>
  <c r="F11" i="3"/>
  <c r="G12" i="3" l="1"/>
  <c r="I12" i="3" s="1"/>
  <c r="E13" i="3"/>
  <c r="F12" i="3"/>
  <c r="G13" i="3" l="1"/>
  <c r="I13" i="3" s="1"/>
  <c r="E14" i="3"/>
  <c r="G14" i="3" s="1"/>
  <c r="I14" i="3" s="1"/>
  <c r="F13" i="3"/>
  <c r="E15" i="3" l="1"/>
  <c r="G15" i="3" s="1"/>
  <c r="I15" i="3" s="1"/>
  <c r="F14" i="3"/>
  <c r="E16" i="3" l="1"/>
  <c r="G16" i="3" s="1"/>
  <c r="I16" i="3" s="1"/>
  <c r="F15" i="3"/>
  <c r="E17" i="3" l="1"/>
  <c r="G17" i="3" s="1"/>
  <c r="I17" i="3" s="1"/>
  <c r="F16" i="3"/>
  <c r="E18" i="3" l="1"/>
  <c r="G18" i="3" s="1"/>
  <c r="I18" i="3" s="1"/>
  <c r="F17" i="3"/>
  <c r="E19" i="3" l="1"/>
  <c r="G19" i="3" s="1"/>
  <c r="I19" i="3" s="1"/>
  <c r="F18" i="3"/>
  <c r="E20" i="3" l="1"/>
  <c r="G20" i="3" s="1"/>
  <c r="I20" i="3" s="1"/>
  <c r="F19" i="3"/>
  <c r="E21" i="3" l="1"/>
  <c r="G21" i="3" s="1"/>
  <c r="I21" i="3" s="1"/>
  <c r="F20" i="3"/>
  <c r="E22" i="3" l="1"/>
  <c r="F21" i="3"/>
  <c r="F22" i="3" l="1"/>
  <c r="G22" i="3"/>
  <c r="I22" i="3" s="1"/>
</calcChain>
</file>

<file path=xl/sharedStrings.xml><?xml version="1.0" encoding="utf-8"?>
<sst xmlns="http://schemas.openxmlformats.org/spreadsheetml/2006/main" count="41" uniqueCount="19">
  <si>
    <t>Tasa de arribo promedio</t>
  </si>
  <si>
    <t>por hora</t>
  </si>
  <si>
    <t>x</t>
  </si>
  <si>
    <t>Suma</t>
  </si>
  <si>
    <t>P(x arribos)</t>
  </si>
  <si>
    <t>𝜆</t>
  </si>
  <si>
    <t>Tiempo de interarribo</t>
  </si>
  <si>
    <t>Tasa promedio de servicio</t>
  </si>
  <si>
    <t>𝜇</t>
  </si>
  <si>
    <t>Tiempo de servicio</t>
  </si>
  <si>
    <t>a</t>
  </si>
  <si>
    <t>Probabilidad</t>
  </si>
  <si>
    <t>Tiempo de arribo</t>
  </si>
  <si>
    <t>Cantidad en la cola</t>
  </si>
  <si>
    <t>Tiempo de inicio del servicio</t>
  </si>
  <si>
    <t>Tiempo completado</t>
  </si>
  <si>
    <t>Cliente</t>
  </si>
  <si>
    <t>Tasa media de arribo:</t>
  </si>
  <si>
    <t>Tasa media de servicio: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</si>
</sst>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0">
              <a:solidFill>
                <a:schemeClr val="tx1"/>
              </a:solidFill>
            </a:ln>
            <a:effectLst/>
          </c:spPr>
          <c:invertIfNegative val="0"/>
          <c:cat>
            <c:numRef>
              <c:f>Poisson!$A$5:$A$21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</c:numCache>
            </c:numRef>
          </c:cat>
          <c:val>
            <c:numRef>
              <c:f>Poisson!$B$5:$B$21</c:f>
              <c:numCache>
                <c:formatCode>General</c:formatCode>
                <c:ptCount val="17"/>
                <c:pt idx="0">
                  <c:v>6.737946999085467E-3</c:v>
                </c:pt>
                <c:pt idx="1">
                  <c:v>3.3689734995427337E-2</c:v>
                </c:pt>
                <c:pt idx="2">
                  <c:v>8.4224337488568335E-2</c:v>
                </c:pt>
                <c:pt idx="3">
                  <c:v>0.14037389581428056</c:v>
                </c:pt>
                <c:pt idx="4">
                  <c:v>0.17546736976785071</c:v>
                </c:pt>
                <c:pt idx="5">
                  <c:v>0.17546736976785071</c:v>
                </c:pt>
                <c:pt idx="6">
                  <c:v>0.14622280813987559</c:v>
                </c:pt>
                <c:pt idx="7">
                  <c:v>0.104444862957054</c:v>
                </c:pt>
                <c:pt idx="8">
                  <c:v>6.5278039348158748E-2</c:v>
                </c:pt>
                <c:pt idx="9">
                  <c:v>3.6265577415643749E-2</c:v>
                </c:pt>
                <c:pt idx="10">
                  <c:v>1.8132788707821871E-2</c:v>
                </c:pt>
                <c:pt idx="11">
                  <c:v>8.2421766853735794E-3</c:v>
                </c:pt>
                <c:pt idx="12">
                  <c:v>3.4342402855723248E-3</c:v>
                </c:pt>
                <c:pt idx="13">
                  <c:v>1.3208616482970478E-3</c:v>
                </c:pt>
                <c:pt idx="14">
                  <c:v>4.7173630296323143E-4</c:v>
                </c:pt>
                <c:pt idx="15">
                  <c:v>1.5724543432107713E-4</c:v>
                </c:pt>
                <c:pt idx="16">
                  <c:v>4.9139198225336602E-5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4-1E43-B617-36377E232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8"/>
        <c:overlap val="-27"/>
        <c:axId val="1828817808"/>
        <c:axId val="1829622656"/>
      </c:barChart>
      <c:catAx>
        <c:axId val="182881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valor de 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9622656"/>
        <c:crosses val="autoZero"/>
        <c:auto val="1"/>
        <c:lblAlgn val="ctr"/>
        <c:lblOffset val="100"/>
        <c:noMultiLvlLbl val="0"/>
      </c:catAx>
      <c:valAx>
        <c:axId val="182962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/>
                  <a:t>probabilidad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881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6</xdr:row>
      <xdr:rowOff>50800</xdr:rowOff>
    </xdr:from>
    <xdr:to>
      <xdr:col>8</xdr:col>
      <xdr:colOff>165100</xdr:colOff>
      <xdr:row>19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B84BCB0-A3F1-B54F-B091-C9491F4EE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AC741-02B3-234E-B888-20604CB3CC25}">
  <dimension ref="A1:C23"/>
  <sheetViews>
    <sheetView zoomScale="150" workbookViewId="0">
      <selection activeCell="B3" sqref="B3"/>
    </sheetView>
  </sheetViews>
  <sheetFormatPr baseColWidth="10" defaultRowHeight="16" x14ac:dyDescent="0.2"/>
  <sheetData>
    <row r="1" spans="1:3" x14ac:dyDescent="0.2">
      <c r="A1" t="s">
        <v>0</v>
      </c>
    </row>
    <row r="2" spans="1:3" x14ac:dyDescent="0.2">
      <c r="A2" s="1" t="s">
        <v>5</v>
      </c>
      <c r="B2" s="1">
        <v>5</v>
      </c>
      <c r="C2" t="s">
        <v>1</v>
      </c>
    </row>
    <row r="4" spans="1:3" x14ac:dyDescent="0.2">
      <c r="A4" s="1" t="s">
        <v>2</v>
      </c>
      <c r="B4" t="s">
        <v>4</v>
      </c>
    </row>
    <row r="5" spans="1:3" x14ac:dyDescent="0.2">
      <c r="A5">
        <v>0</v>
      </c>
      <c r="B5">
        <f>($B$2^A5*EXP(-$B$2))/FACT(A5)</f>
        <v>6.737946999085467E-3</v>
      </c>
    </row>
    <row r="6" spans="1:3" x14ac:dyDescent="0.2">
      <c r="A6">
        <v>1</v>
      </c>
      <c r="B6">
        <f t="shared" ref="B6:B21" si="0">($B$2^A6*EXP(-$B$2))/FACT(A6)</f>
        <v>3.3689734995427337E-2</v>
      </c>
    </row>
    <row r="7" spans="1:3" x14ac:dyDescent="0.2">
      <c r="A7">
        <v>2</v>
      </c>
      <c r="B7">
        <f t="shared" si="0"/>
        <v>8.4224337488568335E-2</v>
      </c>
    </row>
    <row r="8" spans="1:3" x14ac:dyDescent="0.2">
      <c r="A8">
        <v>3</v>
      </c>
      <c r="B8">
        <f t="shared" si="0"/>
        <v>0.14037389581428056</v>
      </c>
    </row>
    <row r="9" spans="1:3" x14ac:dyDescent="0.2">
      <c r="A9">
        <v>4</v>
      </c>
      <c r="B9">
        <f t="shared" si="0"/>
        <v>0.17546736976785071</v>
      </c>
    </row>
    <row r="10" spans="1:3" x14ac:dyDescent="0.2">
      <c r="A10">
        <v>5</v>
      </c>
      <c r="B10">
        <f t="shared" si="0"/>
        <v>0.17546736976785071</v>
      </c>
    </row>
    <row r="11" spans="1:3" x14ac:dyDescent="0.2">
      <c r="A11">
        <v>6</v>
      </c>
      <c r="B11">
        <f t="shared" si="0"/>
        <v>0.14622280813987559</v>
      </c>
    </row>
    <row r="12" spans="1:3" x14ac:dyDescent="0.2">
      <c r="A12">
        <v>7</v>
      </c>
      <c r="B12">
        <f t="shared" si="0"/>
        <v>0.104444862957054</v>
      </c>
    </row>
    <row r="13" spans="1:3" x14ac:dyDescent="0.2">
      <c r="A13">
        <v>8</v>
      </c>
      <c r="B13">
        <f t="shared" si="0"/>
        <v>6.5278039348158748E-2</v>
      </c>
    </row>
    <row r="14" spans="1:3" x14ac:dyDescent="0.2">
      <c r="A14">
        <v>9</v>
      </c>
      <c r="B14">
        <f t="shared" si="0"/>
        <v>3.6265577415643749E-2</v>
      </c>
    </row>
    <row r="15" spans="1:3" x14ac:dyDescent="0.2">
      <c r="A15">
        <v>10</v>
      </c>
      <c r="B15">
        <f t="shared" si="0"/>
        <v>1.8132788707821871E-2</v>
      </c>
    </row>
    <row r="16" spans="1:3" x14ac:dyDescent="0.2">
      <c r="A16">
        <v>11</v>
      </c>
      <c r="B16">
        <f t="shared" si="0"/>
        <v>8.2421766853735794E-3</v>
      </c>
    </row>
    <row r="17" spans="1:2" x14ac:dyDescent="0.2">
      <c r="A17">
        <v>12</v>
      </c>
      <c r="B17">
        <f t="shared" si="0"/>
        <v>3.4342402855723248E-3</v>
      </c>
    </row>
    <row r="18" spans="1:2" x14ac:dyDescent="0.2">
      <c r="A18">
        <v>13</v>
      </c>
      <c r="B18">
        <f t="shared" si="0"/>
        <v>1.3208616482970478E-3</v>
      </c>
    </row>
    <row r="19" spans="1:2" x14ac:dyDescent="0.2">
      <c r="A19">
        <v>14</v>
      </c>
      <c r="B19">
        <f t="shared" si="0"/>
        <v>4.7173630296323143E-4</v>
      </c>
    </row>
    <row r="20" spans="1:2" x14ac:dyDescent="0.2">
      <c r="A20">
        <v>15</v>
      </c>
      <c r="B20">
        <f t="shared" si="0"/>
        <v>1.5724543432107713E-4</v>
      </c>
    </row>
    <row r="21" spans="1:2" x14ac:dyDescent="0.2">
      <c r="A21">
        <v>16</v>
      </c>
      <c r="B21">
        <f t="shared" si="0"/>
        <v>4.9139198225336602E-5</v>
      </c>
    </row>
    <row r="22" spans="1:2" x14ac:dyDescent="0.2">
      <c r="A22" t="s">
        <v>3</v>
      </c>
      <c r="B22">
        <f>ROUND(SUM(B5:B21),0)</f>
        <v>1</v>
      </c>
    </row>
    <row r="23" spans="1:2" x14ac:dyDescent="0.2">
      <c r="B23">
        <f>SUM(B5:B21)</f>
        <v>0.99998013095636973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71D1-31FC-F648-8881-C2B326F89D42}">
  <dimension ref="A1:D26"/>
  <sheetViews>
    <sheetView tabSelected="1" topLeftCell="A9" zoomScale="165" workbookViewId="0">
      <selection activeCell="C25" sqref="C25"/>
    </sheetView>
  </sheetViews>
  <sheetFormatPr baseColWidth="10" defaultRowHeight="16" outlineLevelRow="1" x14ac:dyDescent="0.2"/>
  <cols>
    <col min="2" max="2" width="9.1640625" customWidth="1"/>
    <col min="4" max="4" width="12.1640625" customWidth="1"/>
  </cols>
  <sheetData>
    <row r="1" spans="1:4" x14ac:dyDescent="0.2">
      <c r="A1" t="s">
        <v>6</v>
      </c>
    </row>
    <row r="3" spans="1:4" x14ac:dyDescent="0.2">
      <c r="B3" t="s">
        <v>7</v>
      </c>
    </row>
    <row r="4" spans="1:4" x14ac:dyDescent="0.2">
      <c r="B4" s="1" t="s">
        <v>8</v>
      </c>
      <c r="C4" s="1">
        <v>7</v>
      </c>
      <c r="D4" t="s">
        <v>1</v>
      </c>
    </row>
    <row r="6" spans="1:4" outlineLevel="1" x14ac:dyDescent="0.2">
      <c r="A6" s="2"/>
      <c r="B6" s="1" t="s">
        <v>9</v>
      </c>
      <c r="D6" t="s">
        <v>11</v>
      </c>
    </row>
    <row r="7" spans="1:4" x14ac:dyDescent="0.2">
      <c r="A7" s="3">
        <v>0</v>
      </c>
      <c r="B7" s="1" t="s">
        <v>10</v>
      </c>
      <c r="C7" s="3">
        <v>0.05</v>
      </c>
      <c r="D7" s="6">
        <f>EXP(-$C$4*A7)-EXP(-$C$4*C7)</f>
        <v>0.29531191028128656</v>
      </c>
    </row>
    <row r="8" spans="1:4" x14ac:dyDescent="0.2">
      <c r="A8" s="3">
        <v>0.05</v>
      </c>
      <c r="B8" s="1" t="s">
        <v>10</v>
      </c>
      <c r="C8" s="3">
        <v>0.1</v>
      </c>
      <c r="D8" s="6">
        <f t="shared" ref="D8:D25" si="0">EXP(-$C$4*A8)-EXP(-$C$4*C8)</f>
        <v>0.20810278592730397</v>
      </c>
    </row>
    <row r="9" spans="1:4" x14ac:dyDescent="0.2">
      <c r="A9" s="3">
        <v>0.1</v>
      </c>
      <c r="B9" s="1" t="s">
        <v>10</v>
      </c>
      <c r="C9" s="3">
        <v>0.15</v>
      </c>
      <c r="D9" s="6">
        <f t="shared" si="0"/>
        <v>0.14664755468025414</v>
      </c>
    </row>
    <row r="10" spans="1:4" x14ac:dyDescent="0.2">
      <c r="A10" s="3">
        <v>0.15</v>
      </c>
      <c r="B10" s="1" t="s">
        <v>10</v>
      </c>
      <c r="C10" s="3">
        <v>0.2</v>
      </c>
      <c r="D10" s="6">
        <f t="shared" si="0"/>
        <v>0.10334078516954889</v>
      </c>
    </row>
    <row r="11" spans="1:4" x14ac:dyDescent="0.2">
      <c r="A11" s="3">
        <v>0.2</v>
      </c>
      <c r="B11" s="1" t="s">
        <v>10</v>
      </c>
      <c r="C11" s="3">
        <v>0.25</v>
      </c>
      <c r="D11" s="6">
        <f t="shared" si="0"/>
        <v>7.2823020491161294E-2</v>
      </c>
    </row>
    <row r="12" spans="1:4" x14ac:dyDescent="0.2">
      <c r="A12" s="3">
        <v>0.25</v>
      </c>
      <c r="B12" s="1" t="s">
        <v>10</v>
      </c>
      <c r="C12" s="3">
        <v>0.3</v>
      </c>
      <c r="D12" s="6">
        <f t="shared" si="0"/>
        <v>5.1317515197463234E-2</v>
      </c>
    </row>
    <row r="13" spans="1:4" x14ac:dyDescent="0.2">
      <c r="A13" s="3">
        <v>0.3</v>
      </c>
      <c r="B13" s="1" t="s">
        <v>10</v>
      </c>
      <c r="C13" s="3">
        <v>0.35</v>
      </c>
      <c r="D13" s="6">
        <f t="shared" si="0"/>
        <v>3.6162841753611369E-2</v>
      </c>
    </row>
    <row r="14" spans="1:4" x14ac:dyDescent="0.2">
      <c r="A14" s="3">
        <v>0.35</v>
      </c>
      <c r="B14" s="1" t="s">
        <v>10</v>
      </c>
      <c r="C14" s="3">
        <v>0.4</v>
      </c>
      <c r="D14" s="6">
        <f t="shared" si="0"/>
        <v>2.5483523874152585E-2</v>
      </c>
    </row>
    <row r="15" spans="1:4" x14ac:dyDescent="0.2">
      <c r="A15" s="3">
        <v>0.4</v>
      </c>
      <c r="B15" s="1" t="s">
        <v>10</v>
      </c>
      <c r="C15" s="3">
        <v>0.45</v>
      </c>
      <c r="D15" s="6">
        <f t="shared" si="0"/>
        <v>1.7957935758177765E-2</v>
      </c>
    </row>
    <row r="16" spans="1:4" x14ac:dyDescent="0.2">
      <c r="A16" s="3">
        <v>0.45</v>
      </c>
      <c r="B16" s="1" t="s">
        <v>10</v>
      </c>
      <c r="C16" s="3">
        <v>0.5</v>
      </c>
      <c r="D16" s="6">
        <f t="shared" si="0"/>
        <v>1.2654743444721686E-2</v>
      </c>
    </row>
    <row r="17" spans="1:4" x14ac:dyDescent="0.2">
      <c r="A17" s="3">
        <v>0.5</v>
      </c>
      <c r="B17" s="1" t="s">
        <v>10</v>
      </c>
      <c r="C17" s="3">
        <v>0.55000000000000004</v>
      </c>
      <c r="D17" s="6">
        <f t="shared" si="0"/>
        <v>8.9176469839413429E-3</v>
      </c>
    </row>
    <row r="18" spans="1:4" x14ac:dyDescent="0.2">
      <c r="A18" s="3">
        <v>0.55000000000000004</v>
      </c>
      <c r="B18" s="1" t="s">
        <v>10</v>
      </c>
      <c r="C18" s="3">
        <v>0.6</v>
      </c>
      <c r="D18" s="6">
        <f t="shared" si="0"/>
        <v>6.2841596178994548E-3</v>
      </c>
    </row>
    <row r="19" spans="1:4" x14ac:dyDescent="0.2">
      <c r="A19" s="3">
        <v>0.6</v>
      </c>
      <c r="B19" s="1" t="s">
        <v>10</v>
      </c>
      <c r="C19" s="3">
        <v>0.65</v>
      </c>
      <c r="D19" s="6">
        <f t="shared" si="0"/>
        <v>4.4283724366250485E-3</v>
      </c>
    </row>
    <row r="20" spans="1:4" x14ac:dyDescent="0.2">
      <c r="A20" s="3">
        <v>0.65</v>
      </c>
      <c r="B20" s="1" t="s">
        <v>10</v>
      </c>
      <c r="C20" s="3">
        <v>0.7</v>
      </c>
      <c r="D20" s="6">
        <f t="shared" si="0"/>
        <v>3.1206213129283105E-3</v>
      </c>
    </row>
    <row r="21" spans="1:4" x14ac:dyDescent="0.2">
      <c r="A21" s="3">
        <v>0.7</v>
      </c>
      <c r="B21" s="1" t="s">
        <v>10</v>
      </c>
      <c r="C21" s="3">
        <v>0.75</v>
      </c>
      <c r="D21" s="6">
        <f t="shared" si="0"/>
        <v>2.1990646717429596E-3</v>
      </c>
    </row>
    <row r="22" spans="1:4" x14ac:dyDescent="0.2">
      <c r="A22" s="3">
        <v>0.75</v>
      </c>
      <c r="B22" s="1" t="s">
        <v>10</v>
      </c>
      <c r="C22" s="3">
        <v>0.8</v>
      </c>
      <c r="D22" s="6">
        <f t="shared" si="0"/>
        <v>1.5496546826984556E-3</v>
      </c>
    </row>
    <row r="23" spans="1:4" x14ac:dyDescent="0.2">
      <c r="A23" s="3">
        <v>0.8</v>
      </c>
      <c r="B23" s="1" t="s">
        <v>10</v>
      </c>
      <c r="C23" s="3">
        <v>0.85</v>
      </c>
      <c r="D23" s="6">
        <f t="shared" si="0"/>
        <v>1.0920231980744307E-3</v>
      </c>
    </row>
    <row r="24" spans="1:4" x14ac:dyDescent="0.2">
      <c r="A24" s="3">
        <v>0.85</v>
      </c>
      <c r="B24" s="1" t="s">
        <v>10</v>
      </c>
      <c r="C24" s="3">
        <v>0.9</v>
      </c>
      <c r="D24" s="6">
        <f t="shared" si="0"/>
        <v>7.6953574137959119E-4</v>
      </c>
    </row>
    <row r="25" spans="1:4" x14ac:dyDescent="0.2">
      <c r="A25" s="3">
        <v>0.9</v>
      </c>
      <c r="B25" s="1" t="s">
        <v>10</v>
      </c>
      <c r="C25" s="9">
        <v>0.95</v>
      </c>
      <c r="D25" s="6">
        <f t="shared" si="0"/>
        <v>5.4228267156305804E-4</v>
      </c>
    </row>
    <row r="26" spans="1:4" x14ac:dyDescent="0.2">
      <c r="C26" t="s">
        <v>3</v>
      </c>
      <c r="D26" s="4">
        <f>SUM(D7:D25)</f>
        <v>0.99870597789453419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A6AB-1E22-9F41-BE1D-DD51813348BB}">
  <dimension ref="A1:I25"/>
  <sheetViews>
    <sheetView zoomScale="138" workbookViewId="0">
      <selection activeCell="J3" sqref="J3"/>
    </sheetView>
  </sheetViews>
  <sheetFormatPr baseColWidth="10" defaultRowHeight="16" x14ac:dyDescent="0.2"/>
  <cols>
    <col min="1" max="1" width="20.1640625" customWidth="1"/>
  </cols>
  <sheetData>
    <row r="1" spans="1:9" ht="51" customHeight="1" x14ac:dyDescent="0.2">
      <c r="C1" s="8" t="s">
        <v>16</v>
      </c>
      <c r="D1" s="7" t="s">
        <v>6</v>
      </c>
      <c r="E1" s="7" t="s">
        <v>12</v>
      </c>
      <c r="F1" s="7" t="s">
        <v>13</v>
      </c>
      <c r="G1" s="7" t="s">
        <v>14</v>
      </c>
      <c r="H1" s="7" t="s">
        <v>9</v>
      </c>
      <c r="I1" s="7" t="s">
        <v>15</v>
      </c>
    </row>
    <row r="2" spans="1:9" x14ac:dyDescent="0.2">
      <c r="I2">
        <v>0</v>
      </c>
    </row>
    <row r="3" spans="1:9" x14ac:dyDescent="0.2">
      <c r="C3" s="1">
        <v>1</v>
      </c>
      <c r="D3" s="6">
        <f ca="1">-(1/$B$4)*LN(RAND())</f>
        <v>0.13591218185072787</v>
      </c>
      <c r="E3" s="6">
        <f ca="1">SUM(E2+D3)</f>
        <v>0.13591218185072787</v>
      </c>
      <c r="F3" s="5">
        <f ca="1">C3-MATCH(E3,$I$2:I2,1)</f>
        <v>0</v>
      </c>
      <c r="G3" s="6">
        <f ca="1">(MAXA(E3,I2))</f>
        <v>0.13591218185072787</v>
      </c>
      <c r="H3" s="6">
        <f ca="1">-(1/$B$5)*LN(RAND())</f>
        <v>0.34092051045857769</v>
      </c>
      <c r="I3" s="6">
        <f ca="1">SUM(H3+G3)</f>
        <v>0.47683269230930558</v>
      </c>
    </row>
    <row r="4" spans="1:9" x14ac:dyDescent="0.2">
      <c r="A4" t="s">
        <v>17</v>
      </c>
      <c r="B4" s="1">
        <v>5</v>
      </c>
      <c r="C4" s="1">
        <v>2</v>
      </c>
      <c r="D4" s="6">
        <f t="shared" ref="D4:D22" ca="1" si="0">-(1/$B$4)*LN(RAND())</f>
        <v>1.1534318611232991E-3</v>
      </c>
      <c r="E4" s="6">
        <f ca="1">SUM(E3+D4)</f>
        <v>0.13706561371185116</v>
      </c>
      <c r="F4" s="5">
        <f ca="1">C4-MATCH(E4,$I$2:I3,1)</f>
        <v>1</v>
      </c>
      <c r="G4" s="6">
        <f t="shared" ref="G4:G22" ca="1" si="1">(MAXA(E4,I3))</f>
        <v>0.47683269230930558</v>
      </c>
      <c r="H4" s="6">
        <f t="shared" ref="H4:H22" ca="1" si="2">-(1/$B$5)*LN(RAND())</f>
        <v>3.6674442165253819E-2</v>
      </c>
      <c r="I4" s="6">
        <f t="shared" ref="I4:I22" ca="1" si="3">SUM(H4+G4)</f>
        <v>0.51350713447455942</v>
      </c>
    </row>
    <row r="5" spans="1:9" x14ac:dyDescent="0.2">
      <c r="A5" t="s">
        <v>18</v>
      </c>
      <c r="B5" s="1">
        <v>7</v>
      </c>
      <c r="C5" s="1">
        <v>3</v>
      </c>
      <c r="D5" s="6">
        <f t="shared" ca="1" si="0"/>
        <v>0.29836760572299592</v>
      </c>
      <c r="E5" s="6">
        <f t="shared" ref="E5:E22" ca="1" si="4">SUM(E4+D5)</f>
        <v>0.43543321943484709</v>
      </c>
      <c r="F5" s="5">
        <f ca="1">C5-MATCH(E5,$I$2:I4,1)</f>
        <v>2</v>
      </c>
      <c r="G5" s="6">
        <f t="shared" ca="1" si="1"/>
        <v>0.51350713447455942</v>
      </c>
      <c r="H5" s="6">
        <f t="shared" ca="1" si="2"/>
        <v>2.4323092517672507E-2</v>
      </c>
      <c r="I5" s="6">
        <f t="shared" ca="1" si="3"/>
        <v>0.53783022699223193</v>
      </c>
    </row>
    <row r="6" spans="1:9" x14ac:dyDescent="0.2">
      <c r="C6" s="1">
        <v>4</v>
      </c>
      <c r="D6" s="6">
        <f t="shared" ca="1" si="0"/>
        <v>4.1350224463337165E-2</v>
      </c>
      <c r="E6" s="6">
        <f t="shared" ca="1" si="4"/>
        <v>0.47678344389818428</v>
      </c>
      <c r="F6" s="5">
        <f ca="1">C6-MATCH(E6,$I$2:I5,1)</f>
        <v>3</v>
      </c>
      <c r="G6" s="6">
        <f t="shared" ca="1" si="1"/>
        <v>0.53783022699223193</v>
      </c>
      <c r="H6" s="6">
        <f t="shared" ca="1" si="2"/>
        <v>9.1145880980929378E-2</v>
      </c>
      <c r="I6" s="6">
        <f t="shared" ca="1" si="3"/>
        <v>0.62897610797316128</v>
      </c>
    </row>
    <row r="7" spans="1:9" x14ac:dyDescent="0.2">
      <c r="C7" s="1">
        <v>5</v>
      </c>
      <c r="D7" s="6">
        <f t="shared" ca="1" si="0"/>
        <v>7.2439847875691174E-2</v>
      </c>
      <c r="E7" s="6">
        <f t="shared" ca="1" si="4"/>
        <v>0.54922329177387541</v>
      </c>
      <c r="F7" s="5">
        <f ca="1">C7-MATCH(E7,$I$2:I6,1)</f>
        <v>1</v>
      </c>
      <c r="G7" s="6">
        <f t="shared" ca="1" si="1"/>
        <v>0.62897610797316128</v>
      </c>
      <c r="H7" s="6">
        <f t="shared" ca="1" si="2"/>
        <v>0.1462289967525956</v>
      </c>
      <c r="I7" s="6">
        <f t="shared" ca="1" si="3"/>
        <v>0.77520510472575688</v>
      </c>
    </row>
    <row r="8" spans="1:9" x14ac:dyDescent="0.2">
      <c r="C8" s="1">
        <v>6</v>
      </c>
      <c r="D8" s="6">
        <f t="shared" ca="1" si="0"/>
        <v>0.33761019562736239</v>
      </c>
      <c r="E8" s="6">
        <f t="shared" ca="1" si="4"/>
        <v>0.8868334874012378</v>
      </c>
      <c r="F8" s="5">
        <f ca="1">C8-MATCH(E8,$I$2:I7,1)</f>
        <v>0</v>
      </c>
      <c r="G8" s="6">
        <f t="shared" ca="1" si="1"/>
        <v>0.8868334874012378</v>
      </c>
      <c r="H8" s="6">
        <f t="shared" ca="1" si="2"/>
        <v>6.2735049417989505E-2</v>
      </c>
      <c r="I8" s="6">
        <f t="shared" ca="1" si="3"/>
        <v>0.94956853681922726</v>
      </c>
    </row>
    <row r="9" spans="1:9" x14ac:dyDescent="0.2">
      <c r="C9" s="1">
        <v>7</v>
      </c>
      <c r="D9" s="6">
        <f t="shared" ca="1" si="0"/>
        <v>0.70117977412114152</v>
      </c>
      <c r="E9" s="6">
        <f t="shared" ca="1" si="4"/>
        <v>1.5880132615223794</v>
      </c>
      <c r="F9" s="5">
        <f ca="1">C9-MATCH(E9,$I$2:I8,1)</f>
        <v>0</v>
      </c>
      <c r="G9" s="6">
        <f t="shared" ca="1" si="1"/>
        <v>1.5880132615223794</v>
      </c>
      <c r="H9" s="6">
        <f t="shared" ca="1" si="2"/>
        <v>0.11115202016254401</v>
      </c>
      <c r="I9" s="6">
        <f t="shared" ca="1" si="3"/>
        <v>1.6991652816849234</v>
      </c>
    </row>
    <row r="10" spans="1:9" x14ac:dyDescent="0.2">
      <c r="C10" s="1">
        <v>8</v>
      </c>
      <c r="D10" s="6">
        <f t="shared" ca="1" si="0"/>
        <v>0.19328515269361468</v>
      </c>
      <c r="E10" s="6">
        <f t="shared" ca="1" si="4"/>
        <v>1.781298414215994</v>
      </c>
      <c r="F10" s="5">
        <f ca="1">C10-MATCH(E10,$I$2:I9,1)</f>
        <v>0</v>
      </c>
      <c r="G10" s="6">
        <f t="shared" ca="1" si="1"/>
        <v>1.781298414215994</v>
      </c>
      <c r="H10" s="6">
        <f t="shared" ca="1" si="2"/>
        <v>0.33824270646539545</v>
      </c>
      <c r="I10" s="6">
        <f t="shared" ca="1" si="3"/>
        <v>2.1195411206813892</v>
      </c>
    </row>
    <row r="11" spans="1:9" x14ac:dyDescent="0.2">
      <c r="C11" s="1">
        <v>9</v>
      </c>
      <c r="D11" s="6">
        <f t="shared" ca="1" si="0"/>
        <v>1.4240963465050965E-2</v>
      </c>
      <c r="E11" s="6">
        <f t="shared" ca="1" si="4"/>
        <v>1.7955393776810449</v>
      </c>
      <c r="F11" s="5">
        <f ca="1">C11-MATCH(E11,$I$2:I10,1)</f>
        <v>1</v>
      </c>
      <c r="G11" s="6">
        <f t="shared" ca="1" si="1"/>
        <v>2.1195411206813892</v>
      </c>
      <c r="H11" s="6">
        <f t="shared" ca="1" si="2"/>
        <v>0.14199240800013757</v>
      </c>
      <c r="I11" s="6">
        <f t="shared" ca="1" si="3"/>
        <v>2.261533528681527</v>
      </c>
    </row>
    <row r="12" spans="1:9" x14ac:dyDescent="0.2">
      <c r="C12" s="1">
        <v>10</v>
      </c>
      <c r="D12" s="6">
        <f t="shared" ca="1" si="0"/>
        <v>9.7185793895497682E-2</v>
      </c>
      <c r="E12" s="6">
        <f t="shared" ca="1" si="4"/>
        <v>1.8927251715765425</v>
      </c>
      <c r="F12" s="5">
        <f ca="1">C12-MATCH(E12,$I$2:I11,1)</f>
        <v>2</v>
      </c>
      <c r="G12" s="6">
        <f t="shared" ca="1" si="1"/>
        <v>2.261533528681527</v>
      </c>
      <c r="H12" s="6">
        <f t="shared" ca="1" si="2"/>
        <v>0.21574670794708922</v>
      </c>
      <c r="I12" s="6">
        <f t="shared" ca="1" si="3"/>
        <v>2.4772802366286162</v>
      </c>
    </row>
    <row r="13" spans="1:9" x14ac:dyDescent="0.2">
      <c r="C13" s="1">
        <v>11</v>
      </c>
      <c r="D13" s="6">
        <f t="shared" ca="1" si="0"/>
        <v>6.833814893027472E-2</v>
      </c>
      <c r="E13" s="6">
        <f t="shared" ca="1" si="4"/>
        <v>1.9610633205068173</v>
      </c>
      <c r="F13" s="5">
        <f ca="1">C13-MATCH(E13,$I$2:I12,1)</f>
        <v>3</v>
      </c>
      <c r="G13" s="6">
        <f t="shared" ca="1" si="1"/>
        <v>2.4772802366286162</v>
      </c>
      <c r="H13" s="6">
        <f t="shared" ca="1" si="2"/>
        <v>0.26799338340494977</v>
      </c>
      <c r="I13" s="6">
        <f t="shared" ca="1" si="3"/>
        <v>2.7452736200335659</v>
      </c>
    </row>
    <row r="14" spans="1:9" x14ac:dyDescent="0.2">
      <c r="C14" s="1">
        <v>12</v>
      </c>
      <c r="D14" s="6">
        <f t="shared" ca="1" si="0"/>
        <v>5.114146485865681E-2</v>
      </c>
      <c r="E14" s="6">
        <f t="shared" ca="1" si="4"/>
        <v>2.0122047853654741</v>
      </c>
      <c r="F14" s="5">
        <f ca="1">C14-MATCH(E14,$I$2:I13,1)</f>
        <v>4</v>
      </c>
      <c r="G14" s="6">
        <f t="shared" ca="1" si="1"/>
        <v>2.7452736200335659</v>
      </c>
      <c r="H14" s="6">
        <f t="shared" ca="1" si="2"/>
        <v>0.18654874515536893</v>
      </c>
      <c r="I14" s="6">
        <f t="shared" ca="1" si="3"/>
        <v>2.931822365188935</v>
      </c>
    </row>
    <row r="15" spans="1:9" x14ac:dyDescent="0.2">
      <c r="C15" s="1">
        <v>13</v>
      </c>
      <c r="D15" s="6">
        <f t="shared" ca="1" si="0"/>
        <v>9.7192288217596332E-2</v>
      </c>
      <c r="E15" s="6">
        <f t="shared" ca="1" si="4"/>
        <v>2.1093970735830703</v>
      </c>
      <c r="F15" s="5">
        <f ca="1">C15-MATCH(E15,$I$2:I14,1)</f>
        <v>5</v>
      </c>
      <c r="G15" s="6">
        <f t="shared" ca="1" si="1"/>
        <v>2.931822365188935</v>
      </c>
      <c r="H15" s="6">
        <f t="shared" ca="1" si="2"/>
        <v>0.2159945212873873</v>
      </c>
      <c r="I15" s="6">
        <f t="shared" ca="1" si="3"/>
        <v>3.1478168864763223</v>
      </c>
    </row>
    <row r="16" spans="1:9" x14ac:dyDescent="0.2">
      <c r="C16" s="1">
        <v>14</v>
      </c>
      <c r="D16" s="6">
        <f t="shared" ca="1" si="0"/>
        <v>0.41244286880713599</v>
      </c>
      <c r="E16" s="6">
        <f t="shared" ca="1" si="4"/>
        <v>2.5218399423902063</v>
      </c>
      <c r="F16" s="5">
        <f ca="1">C16-MATCH(E16,$I$2:I15,1)</f>
        <v>3</v>
      </c>
      <c r="G16" s="6">
        <f t="shared" ca="1" si="1"/>
        <v>3.1478168864763223</v>
      </c>
      <c r="H16" s="6">
        <f t="shared" ca="1" si="2"/>
        <v>0.52576034409518391</v>
      </c>
      <c r="I16" s="6">
        <f t="shared" ca="1" si="3"/>
        <v>3.6735772305715062</v>
      </c>
    </row>
    <row r="17" spans="3:9" x14ac:dyDescent="0.2">
      <c r="C17" s="1">
        <v>15</v>
      </c>
      <c r="D17" s="6">
        <f t="shared" ca="1" si="0"/>
        <v>3.0565004399953029E-2</v>
      </c>
      <c r="E17" s="6">
        <f t="shared" ca="1" si="4"/>
        <v>2.5524049467901593</v>
      </c>
      <c r="F17" s="5">
        <f ca="1">C17-MATCH(E17,$I$2:I16,1)</f>
        <v>4</v>
      </c>
      <c r="G17" s="6">
        <f t="shared" ca="1" si="1"/>
        <v>3.6735772305715062</v>
      </c>
      <c r="H17" s="6">
        <f t="shared" ca="1" si="2"/>
        <v>0.11618869632324608</v>
      </c>
      <c r="I17" s="6">
        <f t="shared" ca="1" si="3"/>
        <v>3.7897659268947521</v>
      </c>
    </row>
    <row r="18" spans="3:9" x14ac:dyDescent="0.2">
      <c r="C18" s="1">
        <v>16</v>
      </c>
      <c r="D18" s="6">
        <f t="shared" ca="1" si="0"/>
        <v>0.21090328599465002</v>
      </c>
      <c r="E18" s="6">
        <f t="shared" ca="1" si="4"/>
        <v>2.7633082327848095</v>
      </c>
      <c r="F18" s="5">
        <f ca="1">C18-MATCH(E18,$I$2:I17,1)</f>
        <v>4</v>
      </c>
      <c r="G18" s="6">
        <f t="shared" ca="1" si="1"/>
        <v>3.7897659268947521</v>
      </c>
      <c r="H18" s="6">
        <f t="shared" ca="1" si="2"/>
        <v>3.8020707388595087E-2</v>
      </c>
      <c r="I18" s="6">
        <f t="shared" ca="1" si="3"/>
        <v>3.8277866342833473</v>
      </c>
    </row>
    <row r="19" spans="3:9" x14ac:dyDescent="0.2">
      <c r="C19" s="1">
        <v>17</v>
      </c>
      <c r="D19" s="6">
        <f t="shared" ca="1" si="0"/>
        <v>0.11703188133186311</v>
      </c>
      <c r="E19" s="6">
        <f t="shared" ca="1" si="4"/>
        <v>2.8803401141166725</v>
      </c>
      <c r="F19" s="5">
        <f ca="1">C19-MATCH(E19,$I$2:I18,1)</f>
        <v>5</v>
      </c>
      <c r="G19" s="6">
        <f t="shared" ca="1" si="1"/>
        <v>3.8277866342833473</v>
      </c>
      <c r="H19" s="6">
        <f t="shared" ca="1" si="2"/>
        <v>7.8745889381971371E-2</v>
      </c>
      <c r="I19" s="6">
        <f t="shared" ca="1" si="3"/>
        <v>3.9065325236653186</v>
      </c>
    </row>
    <row r="20" spans="3:9" x14ac:dyDescent="0.2">
      <c r="C20" s="1">
        <v>18</v>
      </c>
      <c r="D20" s="6">
        <f t="shared" ca="1" si="0"/>
        <v>7.7812958494238263E-2</v>
      </c>
      <c r="E20" s="6">
        <f t="shared" ca="1" si="4"/>
        <v>2.9581530726109109</v>
      </c>
      <c r="F20" s="5">
        <f ca="1">C20-MATCH(E20,$I$2:I19,1)</f>
        <v>5</v>
      </c>
      <c r="G20" s="6">
        <f t="shared" ca="1" si="1"/>
        <v>3.9065325236653186</v>
      </c>
      <c r="H20" s="6">
        <f t="shared" ca="1" si="2"/>
        <v>0.1167164217645722</v>
      </c>
      <c r="I20" s="6">
        <f t="shared" ca="1" si="3"/>
        <v>4.0232489454298905</v>
      </c>
    </row>
    <row r="21" spans="3:9" x14ac:dyDescent="0.2">
      <c r="C21" s="1">
        <v>19</v>
      </c>
      <c r="D21" s="6">
        <f t="shared" ca="1" si="0"/>
        <v>0.21739615811542903</v>
      </c>
      <c r="E21" s="6">
        <f t="shared" ca="1" si="4"/>
        <v>3.17554923072634</v>
      </c>
      <c r="F21" s="5">
        <f ca="1">C21-MATCH(E21,$I$2:I20,1)</f>
        <v>5</v>
      </c>
      <c r="G21" s="6">
        <f t="shared" ca="1" si="1"/>
        <v>4.0232489454298905</v>
      </c>
      <c r="H21" s="6">
        <f t="shared" ca="1" si="2"/>
        <v>4.656023358888399E-2</v>
      </c>
      <c r="I21" s="6">
        <f t="shared" ca="1" si="3"/>
        <v>4.0698091790187743</v>
      </c>
    </row>
    <row r="22" spans="3:9" x14ac:dyDescent="0.2">
      <c r="C22" s="1">
        <v>20</v>
      </c>
      <c r="D22" s="6">
        <f t="shared" ca="1" si="0"/>
        <v>0.15907367315809082</v>
      </c>
      <c r="E22" s="6">
        <f t="shared" ca="1" si="4"/>
        <v>3.3346229038844308</v>
      </c>
      <c r="F22" s="5">
        <f ca="1">C22-MATCH(E22,$I$2:I21,1)</f>
        <v>6</v>
      </c>
      <c r="G22" s="6">
        <f t="shared" ca="1" si="1"/>
        <v>4.0698091790187743</v>
      </c>
      <c r="H22" s="6">
        <f t="shared" ca="1" si="2"/>
        <v>0.21890330856118631</v>
      </c>
      <c r="I22" s="6">
        <f t="shared" ca="1" si="3"/>
        <v>4.2887124875799607</v>
      </c>
    </row>
    <row r="24" spans="3:9" x14ac:dyDescent="0.2">
      <c r="C24" s="1"/>
      <c r="E24" s="5"/>
      <c r="F24" s="5"/>
    </row>
    <row r="25" spans="3:9" x14ac:dyDescent="0.2">
      <c r="C25" s="1"/>
      <c r="E25" s="5"/>
      <c r="F2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Poisson</vt:lpstr>
      <vt:lpstr>Exponencial</vt:lpstr>
      <vt:lpstr>Simulación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josel@unam.mx</dc:creator>
  <cp:lastModifiedBy>josel@unam.mx</cp:lastModifiedBy>
  <dcterms:created xsi:type="dcterms:W3CDTF">2021-10-24T18:00:47Z</dcterms:created>
  <dcterms:modified xsi:type="dcterms:W3CDTF">2021-10-30T17:47:48Z</dcterms:modified>
</cp:coreProperties>
</file>